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14175" windowHeight="1146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4" i="1" l="1"/>
  <c r="G175" i="1"/>
  <c r="H156" i="1"/>
  <c r="I156" i="1"/>
  <c r="H118" i="1"/>
  <c r="H99" i="1"/>
  <c r="I99" i="1"/>
  <c r="J99" i="1"/>
  <c r="J80" i="1"/>
  <c r="L80" i="1"/>
  <c r="J61" i="1"/>
  <c r="J51" i="1"/>
  <c r="J23" i="1"/>
  <c r="I23" i="1"/>
  <c r="H23" i="1"/>
  <c r="G23" i="1"/>
  <c r="L32" i="1"/>
  <c r="L13" i="1"/>
  <c r="L194" i="1" l="1"/>
  <c r="L184" i="1"/>
  <c r="L175" i="1"/>
  <c r="L165" i="1"/>
  <c r="L156" i="1"/>
  <c r="L146" i="1"/>
  <c r="L137" i="1"/>
  <c r="L127" i="1"/>
  <c r="L138" i="1" s="1"/>
  <c r="L118" i="1"/>
  <c r="L108" i="1"/>
  <c r="L99" i="1"/>
  <c r="L89" i="1"/>
  <c r="L100" i="1" s="1"/>
  <c r="L70" i="1"/>
  <c r="L61" i="1"/>
  <c r="L51" i="1"/>
  <c r="L42" i="1"/>
  <c r="L23" i="1"/>
  <c r="A109" i="1"/>
  <c r="B195" i="1"/>
  <c r="A195" i="1"/>
  <c r="G195" i="1"/>
  <c r="F194" i="1"/>
  <c r="B185" i="1"/>
  <c r="A185" i="1"/>
  <c r="I195" i="1"/>
  <c r="B176" i="1"/>
  <c r="A176" i="1"/>
  <c r="J175" i="1"/>
  <c r="G176" i="1"/>
  <c r="F175" i="1"/>
  <c r="B166" i="1"/>
  <c r="A166" i="1"/>
  <c r="F165" i="1"/>
  <c r="B157" i="1"/>
  <c r="A157" i="1"/>
  <c r="J156" i="1"/>
  <c r="I157" i="1"/>
  <c r="F156" i="1"/>
  <c r="B147" i="1"/>
  <c r="A147" i="1"/>
  <c r="F146" i="1"/>
  <c r="B138" i="1"/>
  <c r="A138" i="1"/>
  <c r="J137" i="1"/>
  <c r="I138" i="1"/>
  <c r="G138" i="1"/>
  <c r="F137" i="1"/>
  <c r="B128" i="1"/>
  <c r="A128" i="1"/>
  <c r="F127" i="1"/>
  <c r="B119" i="1"/>
  <c r="A119" i="1"/>
  <c r="F118" i="1"/>
  <c r="B109" i="1"/>
  <c r="F108" i="1"/>
  <c r="B100" i="1"/>
  <c r="A100" i="1"/>
  <c r="F99" i="1"/>
  <c r="B90" i="1"/>
  <c r="A90" i="1"/>
  <c r="F89" i="1"/>
  <c r="B81" i="1"/>
  <c r="A81" i="1"/>
  <c r="F80" i="1"/>
  <c r="B71" i="1"/>
  <c r="A71" i="1"/>
  <c r="F70" i="1"/>
  <c r="B62" i="1"/>
  <c r="A62" i="1"/>
  <c r="F61" i="1"/>
  <c r="B52" i="1"/>
  <c r="A52" i="1"/>
  <c r="J62" i="1"/>
  <c r="B43" i="1"/>
  <c r="A43" i="1"/>
  <c r="J42" i="1"/>
  <c r="I42" i="1"/>
  <c r="F42" i="1"/>
  <c r="B33" i="1"/>
  <c r="A33" i="1"/>
  <c r="F32" i="1"/>
  <c r="B24" i="1"/>
  <c r="A24" i="1"/>
  <c r="B14" i="1"/>
  <c r="A14" i="1"/>
  <c r="F23" i="1"/>
  <c r="F13" i="1"/>
  <c r="L195" i="1" l="1"/>
  <c r="L176" i="1"/>
  <c r="G119" i="1"/>
  <c r="I176" i="1"/>
  <c r="G157" i="1"/>
  <c r="J100" i="1"/>
  <c r="F100" i="1"/>
  <c r="H81" i="1"/>
  <c r="J119" i="1"/>
  <c r="H119" i="1"/>
  <c r="I119" i="1"/>
  <c r="H62" i="1"/>
  <c r="H43" i="1"/>
  <c r="J43" i="1"/>
  <c r="F43" i="1"/>
  <c r="F62" i="1"/>
  <c r="L81" i="1"/>
  <c r="L62" i="1"/>
  <c r="L43" i="1"/>
  <c r="L24" i="1"/>
  <c r="L157" i="1"/>
  <c r="L119" i="1"/>
  <c r="J195" i="1"/>
  <c r="H195" i="1"/>
  <c r="J176" i="1"/>
  <c r="H176" i="1"/>
  <c r="J157" i="1"/>
  <c r="H157" i="1"/>
  <c r="J138" i="1"/>
  <c r="H138" i="1"/>
  <c r="I100" i="1"/>
  <c r="H100" i="1"/>
  <c r="G100" i="1"/>
  <c r="J81" i="1"/>
  <c r="F81" i="1"/>
  <c r="I81" i="1"/>
  <c r="G81" i="1"/>
  <c r="I62" i="1"/>
  <c r="G62" i="1"/>
  <c r="I43" i="1"/>
  <c r="G43" i="1"/>
  <c r="F119" i="1"/>
  <c r="F138" i="1"/>
  <c r="F157" i="1"/>
  <c r="F176" i="1"/>
  <c r="F195" i="1"/>
  <c r="I24" i="1"/>
  <c r="F24" i="1"/>
  <c r="J24" i="1"/>
  <c r="H24" i="1"/>
  <c r="G24" i="1"/>
  <c r="H196" i="1" l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<sst xmlns="http://schemas.openxmlformats.org/spreadsheetml/2006/main" count="256" uniqueCount="80">
  <si>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</si>
  <si>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</si>
  <si>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</si>
  <si>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</si>
  <si>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</si>
  <si>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</si>
  <si>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</si>
  <si>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</si>
  <si>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</si>
  <si>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</si>
  <si>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</si>
  <si>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</si>
  <si>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</si>
  <si>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</si>
  <si>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</si>
  <si>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</si>
  <si>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</si>
  <si>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</si>
  <si>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</si>
  <si>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</si>
  <si>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</si>
  <si>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</si>
  <si>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</si>
  <si>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</si>
  <si>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</si>
  <si>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</si>
  <si>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</si>
  <si>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</si>
  <si>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</si>
  <si>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</si>
  <si>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</si>
  <si>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</si>
  <si>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</si>
  <si>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</si>
  <si>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</si>
  <si>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</si>
  <si>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</si>
  <si>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</si>
  <si>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</si>
  <si>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</si>
  <si>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овощи</t>
  </si>
  <si>
    <t xml:space="preserve"> </t>
  </si>
  <si>
    <t xml:space="preserve">сладкое </t>
  </si>
  <si>
    <t>Хлеб пшеничный</t>
  </si>
  <si>
    <t>Плов из птицы</t>
  </si>
  <si>
    <t>Печенье Овсяное</t>
  </si>
  <si>
    <t>Чай с сахаром</t>
  </si>
  <si>
    <t>Ежики с овощами, макароны отварные с маслом</t>
  </si>
  <si>
    <t>148,25  227,08</t>
  </si>
  <si>
    <t>Чай с лимоном</t>
  </si>
  <si>
    <t>Чай фруктовый</t>
  </si>
  <si>
    <t>Шницель домашний с соусом томатным, картофельное пюре</t>
  </si>
  <si>
    <t>217,07  241,08</t>
  </si>
  <si>
    <t>Пряник</t>
  </si>
  <si>
    <t>Кофейный напиток с молоком</t>
  </si>
  <si>
    <t>Жаркое по-домашнему</t>
  </si>
  <si>
    <t>ТТК 259.08</t>
  </si>
  <si>
    <t>783.22</t>
  </si>
  <si>
    <t>108.13</t>
  </si>
  <si>
    <t>589.13</t>
  </si>
  <si>
    <t>300.08</t>
  </si>
  <si>
    <t>Каша молочная пшенная (вязкая)</t>
  </si>
  <si>
    <t>184.08</t>
  </si>
  <si>
    <t>501.13</t>
  </si>
  <si>
    <t>Плов из свинины</t>
  </si>
  <si>
    <t>ТТК 444.04</t>
  </si>
  <si>
    <t>110.13</t>
  </si>
  <si>
    <t>590.13</t>
  </si>
  <si>
    <t>МОАУ "Средняя общеобразовательная школа № 19"</t>
  </si>
  <si>
    <t>И.о.директора СОШ №19</t>
  </si>
  <si>
    <t>Служаева О.А.</t>
  </si>
  <si>
    <t>Варенники с картофелем и маслом, салат из моркови "По-корейски"</t>
  </si>
  <si>
    <t>395,17        68,22</t>
  </si>
  <si>
    <t>Мясные шарики с овощами, макароны отварные с маслом</t>
  </si>
  <si>
    <t>1,25  227.08</t>
  </si>
  <si>
    <t xml:space="preserve">Блинчик с маслом, варенье </t>
  </si>
  <si>
    <t>864,2 686.22</t>
  </si>
  <si>
    <t>Каша молочная рисовая (вязкая)</t>
  </si>
  <si>
    <t>Блинчик с маслом и сгущенным молоком</t>
  </si>
  <si>
    <t>864,2  481,13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</si>
</sst>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0" fillId="0" borderId="2" xfId="0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4" borderId="2" xfId="1" applyFont="1" applyFill="1" applyBorder="1" applyAlignment="1" applyProtection="1">
      <alignment vertical="top" wrapText="1"/>
      <protection locked="0"/>
    </xf>
    <xf numFmtId="0" fontId="2" fillId="4" borderId="2" xfId="1" applyFont="1" applyFill="1" applyBorder="1" applyAlignment="1" applyProtection="1">
      <alignment horizontal="center" vertical="top" wrapText="1"/>
      <protection locked="0"/>
    </xf>
    <xf numFmtId="0" fontId="2" fillId="4" borderId="17" xfId="1" applyFont="1" applyFill="1" applyBorder="1" applyAlignment="1" applyProtection="1">
      <alignment horizontal="center" vertical="top" wrapText="1"/>
      <protection locked="0"/>
    </xf>
    <xf numFmtId="4" fontId="2" fillId="4" borderId="17" xfId="1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3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left" vertical="center" wrapText="1"/>
      <protection locked="0"/>
    </xf>
    <xf numFmtId="0" fontId="2" fillId="4" borderId="25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J74" sqref="J7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68</v>
      </c>
      <c r="D1" s="60"/>
      <c r="E1" s="60"/>
      <c r="F1" s="12" t="s">
        <v>16</v>
      </c>
      <c r="G1" s="2" t="s">
        <v>17</v>
      </c>
      <c r="H1" s="61" t="s">
        <v>69</v>
      </c>
      <c r="I1" s="62"/>
      <c r="J1" s="62"/>
      <c r="K1" s="63"/>
    </row>
    <row r="2" spans="1:12" ht="18" x14ac:dyDescent="0.2">
      <c r="A2" s="35" t="s">
        <v>6</v>
      </c>
      <c r="C2" s="2"/>
      <c r="G2" s="2" t="s">
        <v>18</v>
      </c>
      <c r="H2" s="64" t="s">
        <v>70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54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71</v>
      </c>
      <c r="F6" s="40">
        <v>250</v>
      </c>
      <c r="G6" s="40">
        <v>16.329999999999998</v>
      </c>
      <c r="H6" s="40">
        <v>18.21</v>
      </c>
      <c r="I6" s="40">
        <v>48.3</v>
      </c>
      <c r="J6" s="40">
        <v>416.4</v>
      </c>
      <c r="K6" s="41" t="s">
        <v>72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0.02</v>
      </c>
      <c r="H8" s="43">
        <v>0.02</v>
      </c>
      <c r="I8" s="43">
        <v>7.49</v>
      </c>
      <c r="J8" s="43">
        <v>30.4</v>
      </c>
      <c r="K8" s="44">
        <v>300.08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3.78</v>
      </c>
      <c r="H9" s="43">
        <v>0.4</v>
      </c>
      <c r="I9" s="43">
        <v>24.5</v>
      </c>
      <c r="J9" s="43">
        <v>117.06</v>
      </c>
      <c r="K9" s="44">
        <v>108.13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42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v>20</v>
      </c>
      <c r="H13" s="19">
        <v>19</v>
      </c>
      <c r="I13" s="19">
        <v>80</v>
      </c>
      <c r="J13" s="19">
        <v>564</v>
      </c>
      <c r="K13" s="19"/>
      <c r="L13" s="19">
        <f t="shared" ref="L13" si="0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5"/>
      <c r="F14" s="56"/>
      <c r="G14" s="56"/>
      <c r="H14" s="56"/>
      <c r="I14" s="56"/>
      <c r="J14" s="56"/>
      <c r="K14" s="58"/>
      <c r="L14" s="43"/>
    </row>
    <row r="15" spans="1:12" ht="15" x14ac:dyDescent="0.25">
      <c r="A15" s="23"/>
      <c r="B15" s="15"/>
      <c r="C15" s="11"/>
      <c r="D15" s="7" t="s">
        <v>27</v>
      </c>
      <c r="E15" s="55"/>
      <c r="F15" s="56"/>
      <c r="G15" s="56"/>
      <c r="H15" s="56"/>
      <c r="I15" s="56"/>
      <c r="J15" s="56"/>
      <c r="K15" s="57"/>
      <c r="L15" s="43"/>
    </row>
    <row r="16" spans="1:12" ht="15" x14ac:dyDescent="0.25">
      <c r="A16" s="23"/>
      <c r="B16" s="15"/>
      <c r="C16" s="11"/>
      <c r="D16" s="7" t="s">
        <v>28</v>
      </c>
      <c r="E16" s="55"/>
      <c r="F16" s="56"/>
      <c r="G16" s="56"/>
      <c r="H16" s="56"/>
      <c r="I16" s="56"/>
      <c r="J16" s="56"/>
      <c r="K16" s="57"/>
      <c r="L16" s="43"/>
    </row>
    <row r="17" spans="1:12" ht="15" x14ac:dyDescent="0.25">
      <c r="A17" s="23"/>
      <c r="B17" s="15"/>
      <c r="C17" s="11"/>
      <c r="D17" s="7" t="s">
        <v>29</v>
      </c>
      <c r="E17" s="55"/>
      <c r="F17" s="56"/>
      <c r="G17" s="56"/>
      <c r="H17" s="56"/>
      <c r="I17" s="56"/>
      <c r="J17" s="56"/>
      <c r="K17" s="57"/>
      <c r="L17" s="43"/>
    </row>
    <row r="18" spans="1:12" ht="15" x14ac:dyDescent="0.25">
      <c r="A18" s="23"/>
      <c r="B18" s="15"/>
      <c r="C18" s="11"/>
      <c r="D18" s="7" t="s">
        <v>30</v>
      </c>
      <c r="E18" s="55"/>
      <c r="F18" s="56"/>
      <c r="G18" s="56"/>
      <c r="H18" s="56"/>
      <c r="I18" s="56"/>
      <c r="J18" s="57"/>
      <c r="K18" s="57"/>
      <c r="L18" s="43"/>
    </row>
    <row r="19" spans="1:12" ht="15" x14ac:dyDescent="0.25">
      <c r="A19" s="23"/>
      <c r="B19" s="15"/>
      <c r="C19" s="11"/>
      <c r="D19" s="7" t="s">
        <v>31</v>
      </c>
      <c r="E19" s="55"/>
      <c r="F19" s="56"/>
      <c r="G19" s="56"/>
      <c r="H19" s="56"/>
      <c r="I19" s="56"/>
      <c r="J19" s="56"/>
      <c r="K19" s="57"/>
      <c r="L19" s="43"/>
    </row>
    <row r="20" spans="1:12" ht="15" x14ac:dyDescent="0.25">
      <c r="A20" s="23"/>
      <c r="B20" s="15"/>
      <c r="C20" s="11"/>
      <c r="D20" s="7" t="s">
        <v>32</v>
      </c>
      <c r="E20" s="55"/>
      <c r="F20" s="56"/>
      <c r="G20" s="56"/>
      <c r="H20" s="56"/>
      <c r="I20" s="56"/>
      <c r="J20" s="56"/>
      <c r="K20" s="57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500</v>
      </c>
      <c r="G24" s="32">
        <f t="shared" ref="G24:J24" si="3">G13+G23</f>
        <v>20</v>
      </c>
      <c r="H24" s="32">
        <f t="shared" si="3"/>
        <v>19</v>
      </c>
      <c r="I24" s="32">
        <f t="shared" si="3"/>
        <v>80</v>
      </c>
      <c r="J24" s="32">
        <f t="shared" si="3"/>
        <v>564</v>
      </c>
      <c r="K24" s="32"/>
      <c r="L24" s="32">
        <f t="shared" ref="L24" si="4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210</v>
      </c>
      <c r="G25" s="40">
        <v>13.3</v>
      </c>
      <c r="H25" s="40">
        <v>9.18</v>
      </c>
      <c r="I25" s="40">
        <v>20.100000000000001</v>
      </c>
      <c r="J25" s="40">
        <v>288.18</v>
      </c>
      <c r="K25" s="41">
        <v>211.08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/>
      <c r="H27" s="43"/>
      <c r="I27" s="43">
        <v>15</v>
      </c>
      <c r="J27" s="43">
        <v>60</v>
      </c>
      <c r="K27" s="44">
        <v>300.08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32.119999999999997</v>
      </c>
      <c r="G28" s="43">
        <v>2.4300000000000002</v>
      </c>
      <c r="H28" s="43">
        <v>0.26</v>
      </c>
      <c r="I28" s="43">
        <v>15.74</v>
      </c>
      <c r="J28" s="43">
        <v>75.2</v>
      </c>
      <c r="K28" s="44">
        <v>108.13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39</v>
      </c>
      <c r="E30" s="42" t="s">
        <v>45</v>
      </c>
      <c r="F30" s="43">
        <v>58</v>
      </c>
      <c r="G30" s="43">
        <v>3.77</v>
      </c>
      <c r="H30" s="43">
        <v>9.2799999999999994</v>
      </c>
      <c r="I30" s="43">
        <v>27.7</v>
      </c>
      <c r="J30" s="43">
        <v>155.19999999999999</v>
      </c>
      <c r="K30" s="44">
        <v>590.13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500.12</v>
      </c>
      <c r="G32" s="19">
        <v>20</v>
      </c>
      <c r="H32" s="19">
        <v>19</v>
      </c>
      <c r="I32" s="19">
        <v>79</v>
      </c>
      <c r="J32" s="19">
        <v>579</v>
      </c>
      <c r="K32" s="19"/>
      <c r="L32" s="19">
        <f t="shared" ref="L32" si="5"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v>24</v>
      </c>
      <c r="H42" s="19">
        <v>24</v>
      </c>
      <c r="I42" s="19">
        <f t="shared" ref="I42" si="6">SUM(I33:I41)</f>
        <v>0</v>
      </c>
      <c r="J42" s="19">
        <f t="shared" ref="J42:L42" si="7">SUM(J33:J41)</f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500.12</v>
      </c>
      <c r="G43" s="32">
        <f t="shared" ref="G43" si="8">G32+G42</f>
        <v>44</v>
      </c>
      <c r="H43" s="32">
        <f t="shared" ref="H43" si="9">H32+H42</f>
        <v>43</v>
      </c>
      <c r="I43" s="32">
        <f t="shared" ref="I43" si="10">I32+I42</f>
        <v>79</v>
      </c>
      <c r="J43" s="32">
        <f t="shared" ref="J43:L43" si="11">J32+J42</f>
        <v>579</v>
      </c>
      <c r="K43" s="32"/>
      <c r="L43" s="32">
        <f t="shared" si="11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275</v>
      </c>
      <c r="G44" s="40">
        <v>17.66</v>
      </c>
      <c r="H44" s="40">
        <v>17.690000000000001</v>
      </c>
      <c r="I44" s="40">
        <v>52.92</v>
      </c>
      <c r="J44" s="40">
        <v>425</v>
      </c>
      <c r="K44" s="41" t="s">
        <v>48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7.0000000000000007E-2</v>
      </c>
      <c r="H46" s="43">
        <v>0.01</v>
      </c>
      <c r="I46" s="43">
        <v>14.7</v>
      </c>
      <c r="J46" s="43">
        <v>59.1</v>
      </c>
      <c r="K46" s="44">
        <v>294.08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33.700000000000003</v>
      </c>
      <c r="G47" s="43">
        <v>2.58</v>
      </c>
      <c r="H47" s="43">
        <v>0.27</v>
      </c>
      <c r="I47" s="43">
        <v>16.73</v>
      </c>
      <c r="J47" s="43">
        <v>79.900000000000006</v>
      </c>
      <c r="K47" s="44">
        <v>108.13</v>
      </c>
      <c r="L47" s="43"/>
    </row>
    <row r="48" spans="1:12" ht="15" x14ac:dyDescent="0.25">
      <c r="A48" s="23"/>
      <c r="B48" s="15"/>
      <c r="C48" s="11"/>
      <c r="D48" s="53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 t="s">
        <v>39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v>505.7</v>
      </c>
      <c r="G51" s="19">
        <v>20</v>
      </c>
      <c r="H51" s="19">
        <v>18</v>
      </c>
      <c r="I51" s="19">
        <v>84</v>
      </c>
      <c r="J51" s="19">
        <f t="shared" ref="J51" si="12">SUM(J44:J50)</f>
        <v>564</v>
      </c>
      <c r="K51" s="25"/>
      <c r="L51" s="19">
        <f t="shared" ref="L51" si="13"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v>28</v>
      </c>
      <c r="H61" s="19">
        <v>26</v>
      </c>
      <c r="I61" s="19">
        <v>107</v>
      </c>
      <c r="J61" s="19">
        <f t="shared" ref="J61" si="14">SUM(J52:J60)</f>
        <v>0</v>
      </c>
      <c r="K61" s="25"/>
      <c r="L61" s="19">
        <f t="shared" ref="L61" si="15"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505.7</v>
      </c>
      <c r="G62" s="32">
        <f t="shared" ref="G62" si="16">G51+G61</f>
        <v>48</v>
      </c>
      <c r="H62" s="32">
        <f t="shared" ref="H62" si="17">H51+H61</f>
        <v>44</v>
      </c>
      <c r="I62" s="32">
        <f t="shared" ref="I62" si="18">I51+I61</f>
        <v>191</v>
      </c>
      <c r="J62" s="32">
        <f t="shared" ref="J62:L62" si="19">J51+J61</f>
        <v>564</v>
      </c>
      <c r="K62" s="32"/>
      <c r="L62" s="32">
        <f t="shared" si="1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210</v>
      </c>
      <c r="G63" s="40">
        <v>12.1</v>
      </c>
      <c r="H63" s="40">
        <v>11.82</v>
      </c>
      <c r="I63" s="40">
        <v>23.7</v>
      </c>
      <c r="J63" s="40">
        <v>263.99</v>
      </c>
      <c r="K63" s="41">
        <v>253.13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0.02</v>
      </c>
      <c r="H65" s="43">
        <v>0.02</v>
      </c>
      <c r="I65" s="43">
        <v>7.49</v>
      </c>
      <c r="J65" s="43">
        <v>30.4</v>
      </c>
      <c r="K65" s="44">
        <v>783.22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19.39</v>
      </c>
      <c r="G66" s="43">
        <v>1.44</v>
      </c>
      <c r="H66" s="43">
        <v>0.15</v>
      </c>
      <c r="I66" s="43">
        <v>9.35</v>
      </c>
      <c r="J66" s="43">
        <v>44.7</v>
      </c>
      <c r="K66" s="44">
        <v>108.13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40</v>
      </c>
      <c r="E68" s="42"/>
      <c r="F68" s="43"/>
      <c r="G68" s="43"/>
      <c r="H68" s="43"/>
      <c r="I68" s="43"/>
      <c r="J68" s="43"/>
      <c r="K68" s="44"/>
      <c r="L68" s="43"/>
    </row>
    <row r="69" spans="1:12" ht="25.5" x14ac:dyDescent="0.25">
      <c r="A69" s="23"/>
      <c r="B69" s="15"/>
      <c r="C69" s="11"/>
      <c r="D69" s="6" t="s">
        <v>42</v>
      </c>
      <c r="E69" s="42" t="s">
        <v>78</v>
      </c>
      <c r="F69" s="43">
        <v>77</v>
      </c>
      <c r="G69" s="43">
        <v>5.38</v>
      </c>
      <c r="H69" s="43">
        <v>7.14</v>
      </c>
      <c r="I69" s="43">
        <v>32.29</v>
      </c>
      <c r="J69" s="43">
        <v>214.9</v>
      </c>
      <c r="K69" s="44" t="s">
        <v>79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506.39</v>
      </c>
      <c r="G70" s="19">
        <v>19</v>
      </c>
      <c r="H70" s="19">
        <v>19</v>
      </c>
      <c r="I70" s="19">
        <v>73</v>
      </c>
      <c r="J70" s="19">
        <v>554</v>
      </c>
      <c r="K70" s="25"/>
      <c r="L70" s="19">
        <f t="shared" ref="L70" si="20"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51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v>24</v>
      </c>
      <c r="H80" s="19">
        <v>27</v>
      </c>
      <c r="I80" s="19">
        <v>103</v>
      </c>
      <c r="J80" s="19">
        <f t="shared" ref="J80:L80" si="21">SUM(J71:J79)</f>
        <v>0</v>
      </c>
      <c r="K80" s="19"/>
      <c r="L80" s="19">
        <f t="shared" si="21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506.39</v>
      </c>
      <c r="G81" s="32">
        <f t="shared" ref="G81" si="22">G70+G80</f>
        <v>43</v>
      </c>
      <c r="H81" s="32">
        <f t="shared" ref="H81" si="23">H70+H80</f>
        <v>46</v>
      </c>
      <c r="I81" s="32">
        <f t="shared" ref="I81" si="24">I70+I80</f>
        <v>176</v>
      </c>
      <c r="J81" s="32">
        <f t="shared" ref="J81:L81" si="25">J70+J80</f>
        <v>554</v>
      </c>
      <c r="K81" s="32"/>
      <c r="L81" s="32">
        <f t="shared" si="25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261</v>
      </c>
      <c r="G82" s="40">
        <v>15.21</v>
      </c>
      <c r="H82" s="40">
        <v>15.74</v>
      </c>
      <c r="I82" s="40">
        <v>41.88</v>
      </c>
      <c r="J82" s="40">
        <v>334.94</v>
      </c>
      <c r="K82" s="41" t="s">
        <v>52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/>
      <c r="H84" s="43"/>
      <c r="I84" s="43">
        <v>15</v>
      </c>
      <c r="J84" s="43">
        <v>60</v>
      </c>
      <c r="K84" s="44">
        <v>300.08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40.53</v>
      </c>
      <c r="G85" s="43">
        <v>3.16</v>
      </c>
      <c r="H85" s="43">
        <v>0.34</v>
      </c>
      <c r="I85" s="43">
        <v>20.399999999999999</v>
      </c>
      <c r="J85" s="43">
        <v>97.52</v>
      </c>
      <c r="K85" s="44">
        <v>110.13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40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 t="s">
        <v>39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501.53</v>
      </c>
      <c r="G89" s="19">
        <v>18</v>
      </c>
      <c r="H89" s="19">
        <v>16</v>
      </c>
      <c r="I89" s="19">
        <v>77</v>
      </c>
      <c r="J89" s="19">
        <v>492</v>
      </c>
      <c r="K89" s="25"/>
      <c r="L89" s="19">
        <f t="shared" ref="L89" si="26"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v>24</v>
      </c>
      <c r="H99" s="19">
        <f t="shared" ref="H99:J99" si="27">SUM(H90:H98)</f>
        <v>0</v>
      </c>
      <c r="I99" s="19">
        <f t="shared" si="27"/>
        <v>0</v>
      </c>
      <c r="J99" s="19">
        <f t="shared" si="27"/>
        <v>0</v>
      </c>
      <c r="K99" s="25"/>
      <c r="L99" s="19">
        <f t="shared" ref="L99" si="28"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501.53</v>
      </c>
      <c r="G100" s="32">
        <f t="shared" ref="G100" si="29">G89+G99</f>
        <v>42</v>
      </c>
      <c r="H100" s="32">
        <f t="shared" ref="H100" si="30">H89+H99</f>
        <v>16</v>
      </c>
      <c r="I100" s="32">
        <f t="shared" ref="I100" si="31">I89+I99</f>
        <v>77</v>
      </c>
      <c r="J100" s="32">
        <f t="shared" ref="J100:L100" si="32">J89+J99</f>
        <v>492</v>
      </c>
      <c r="K100" s="32"/>
      <c r="L100" s="32">
        <f t="shared" si="32"/>
        <v>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250</v>
      </c>
      <c r="G101" s="40">
        <v>16.329999999999998</v>
      </c>
      <c r="H101" s="40">
        <v>18.21</v>
      </c>
      <c r="I101" s="40">
        <v>48.3</v>
      </c>
      <c r="J101" s="40">
        <v>416.4</v>
      </c>
      <c r="K101" s="41" t="s">
        <v>72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0.02</v>
      </c>
      <c r="H103" s="43">
        <v>0.02</v>
      </c>
      <c r="I103" s="43">
        <v>7.49</v>
      </c>
      <c r="J103" s="43">
        <v>30.4</v>
      </c>
      <c r="K103" s="44">
        <v>300.08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3.78</v>
      </c>
      <c r="H104" s="43">
        <v>0.4</v>
      </c>
      <c r="I104" s="43">
        <v>24.5</v>
      </c>
      <c r="J104" s="43">
        <v>117.06</v>
      </c>
      <c r="K104" s="44">
        <v>108.13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v>20</v>
      </c>
      <c r="H108" s="19">
        <v>19</v>
      </c>
      <c r="I108" s="19">
        <v>80</v>
      </c>
      <c r="J108" s="19">
        <v>564</v>
      </c>
      <c r="K108" s="25"/>
      <c r="L108" s="19">
        <f t="shared" ref="L108" si="33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v>23</v>
      </c>
      <c r="H118" s="19">
        <f t="shared" ref="H118" si="34">SUM(H109:H117)</f>
        <v>0</v>
      </c>
      <c r="I118" s="19">
        <v>106</v>
      </c>
      <c r="J118" s="19">
        <v>706</v>
      </c>
      <c r="K118" s="25"/>
      <c r="L118" s="19">
        <f t="shared" ref="L118" si="3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500</v>
      </c>
      <c r="G119" s="32">
        <f t="shared" ref="G119" si="36">G108+G118</f>
        <v>43</v>
      </c>
      <c r="H119" s="32">
        <f t="shared" ref="H119" si="37">H108+H118</f>
        <v>19</v>
      </c>
      <c r="I119" s="32">
        <f t="shared" ref="I119" si="38">I108+I118</f>
        <v>186</v>
      </c>
      <c r="J119" s="32">
        <f t="shared" ref="J119:L119" si="39">J108+J118</f>
        <v>1270</v>
      </c>
      <c r="K119" s="32"/>
      <c r="L119" s="32">
        <f t="shared" si="39"/>
        <v>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206</v>
      </c>
      <c r="G120" s="40">
        <v>15.5</v>
      </c>
      <c r="H120" s="40">
        <v>14</v>
      </c>
      <c r="I120" s="40">
        <v>32.5</v>
      </c>
      <c r="J120" s="40">
        <v>349.23</v>
      </c>
      <c r="K120" s="41" t="s">
        <v>56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0.02</v>
      </c>
      <c r="H122" s="43">
        <v>0.02</v>
      </c>
      <c r="I122" s="43">
        <v>7.49</v>
      </c>
      <c r="J122" s="43">
        <v>30.4</v>
      </c>
      <c r="K122" s="44" t="s">
        <v>57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44.15</v>
      </c>
      <c r="G123" s="43">
        <v>3</v>
      </c>
      <c r="H123" s="43">
        <v>0.52</v>
      </c>
      <c r="I123" s="43">
        <v>21.5</v>
      </c>
      <c r="J123" s="43">
        <v>102.5</v>
      </c>
      <c r="K123" s="44" t="s">
        <v>58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42</v>
      </c>
      <c r="E125" s="42" t="s">
        <v>53</v>
      </c>
      <c r="F125" s="43">
        <v>50</v>
      </c>
      <c r="G125" s="43">
        <v>1.5</v>
      </c>
      <c r="H125" s="43">
        <v>1.5</v>
      </c>
      <c r="I125" s="43">
        <v>27</v>
      </c>
      <c r="J125" s="43">
        <v>133.5</v>
      </c>
      <c r="K125" s="44" t="s">
        <v>59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500.15</v>
      </c>
      <c r="G127" s="19">
        <v>20</v>
      </c>
      <c r="H127" s="19">
        <v>16</v>
      </c>
      <c r="I127" s="19">
        <v>88</v>
      </c>
      <c r="J127" s="19">
        <v>616</v>
      </c>
      <c r="K127" s="25"/>
      <c r="L127" s="19">
        <f t="shared" ref="L127" si="4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v>28</v>
      </c>
      <c r="H137" s="19">
        <v>27</v>
      </c>
      <c r="I137" s="19">
        <v>107</v>
      </c>
      <c r="J137" s="19">
        <f t="shared" ref="J137" si="41">SUM(J128:J136)</f>
        <v>0</v>
      </c>
      <c r="K137" s="25"/>
      <c r="L137" s="19">
        <f t="shared" ref="L137" si="4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500.15</v>
      </c>
      <c r="G138" s="32">
        <f t="shared" ref="G138" si="43">G127+G137</f>
        <v>48</v>
      </c>
      <c r="H138" s="32">
        <f t="shared" ref="H138" si="44">H127+H137</f>
        <v>43</v>
      </c>
      <c r="I138" s="32">
        <f t="shared" ref="I138" si="45">I127+I137</f>
        <v>195</v>
      </c>
      <c r="J138" s="32">
        <f t="shared" ref="J138:L138" si="46">J127+J137</f>
        <v>616</v>
      </c>
      <c r="K138" s="32"/>
      <c r="L138" s="32">
        <f t="shared" si="46"/>
        <v>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277</v>
      </c>
      <c r="G139" s="40">
        <v>16.46</v>
      </c>
      <c r="H139" s="40">
        <v>19.399999999999999</v>
      </c>
      <c r="I139" s="40">
        <v>50.93</v>
      </c>
      <c r="J139" s="40">
        <v>445.65</v>
      </c>
      <c r="K139" s="41" t="s">
        <v>74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 t="s">
        <v>60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24.29</v>
      </c>
      <c r="G142" s="43">
        <v>1.82</v>
      </c>
      <c r="H142" s="43">
        <v>0.19</v>
      </c>
      <c r="I142" s="43">
        <v>11.81</v>
      </c>
      <c r="J142" s="43">
        <v>54.6</v>
      </c>
      <c r="K142" s="44" t="s">
        <v>58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39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501.29</v>
      </c>
      <c r="G146" s="19">
        <v>18</v>
      </c>
      <c r="H146" s="19">
        <v>20</v>
      </c>
      <c r="I146" s="19">
        <v>78</v>
      </c>
      <c r="J146" s="19">
        <v>562</v>
      </c>
      <c r="K146" s="25"/>
      <c r="L146" s="19">
        <f t="shared" ref="L146" si="47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v>24</v>
      </c>
      <c r="H156" s="19">
        <f t="shared" ref="H156:I156" si="48">SUM(H147:H155)</f>
        <v>0</v>
      </c>
      <c r="I156" s="19">
        <f t="shared" si="48"/>
        <v>0</v>
      </c>
      <c r="J156" s="52">
        <f t="shared" ref="J156" si="49">SUM(J147:J155)</f>
        <v>0</v>
      </c>
      <c r="K156" s="25"/>
      <c r="L156" s="19">
        <f t="shared" ref="L156" si="5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501.29</v>
      </c>
      <c r="G157" s="32">
        <f t="shared" ref="G157" si="51">G146+G156</f>
        <v>42</v>
      </c>
      <c r="H157" s="32">
        <f t="shared" ref="H157" si="52">H146+H156</f>
        <v>20</v>
      </c>
      <c r="I157" s="32">
        <f t="shared" ref="I157" si="53">I146+I156</f>
        <v>78</v>
      </c>
      <c r="J157" s="32">
        <f t="shared" ref="J157:L157" si="54">J146+J156</f>
        <v>562</v>
      </c>
      <c r="K157" s="32"/>
      <c r="L157" s="32">
        <f t="shared" si="5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205</v>
      </c>
      <c r="G158" s="40">
        <v>8.5</v>
      </c>
      <c r="H158" s="40">
        <v>9.4600000000000009</v>
      </c>
      <c r="I158" s="40">
        <v>30.2</v>
      </c>
      <c r="J158" s="40">
        <v>282.7</v>
      </c>
      <c r="K158" s="41" t="s">
        <v>62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3.2</v>
      </c>
      <c r="H160" s="43">
        <v>2.7</v>
      </c>
      <c r="I160" s="43">
        <v>15.9</v>
      </c>
      <c r="J160" s="43">
        <v>79</v>
      </c>
      <c r="K160" s="44" t="s">
        <v>63</v>
      </c>
      <c r="L160" s="43"/>
    </row>
    <row r="161" spans="1:14" ht="15" x14ac:dyDescent="0.25">
      <c r="A161" s="23"/>
      <c r="B161" s="15"/>
      <c r="C161" s="11"/>
      <c r="D161" s="7" t="s">
        <v>23</v>
      </c>
      <c r="E161" s="42" t="s">
        <v>43</v>
      </c>
      <c r="F161" s="43">
        <v>26.85</v>
      </c>
      <c r="G161" s="43">
        <v>2.0499999999999998</v>
      </c>
      <c r="H161" s="43">
        <v>0.22</v>
      </c>
      <c r="I161" s="43">
        <v>13.28</v>
      </c>
      <c r="J161" s="43">
        <v>63.5</v>
      </c>
      <c r="K161" s="44" t="s">
        <v>58</v>
      </c>
      <c r="L161" s="43"/>
    </row>
    <row r="162" spans="1:14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4" ht="25.5" x14ac:dyDescent="0.25">
      <c r="A163" s="23"/>
      <c r="B163" s="15"/>
      <c r="C163" s="11"/>
      <c r="D163" s="6" t="s">
        <v>39</v>
      </c>
      <c r="E163" s="42" t="s">
        <v>75</v>
      </c>
      <c r="F163" s="43">
        <v>70</v>
      </c>
      <c r="G163" s="43">
        <v>3.58</v>
      </c>
      <c r="H163" s="43">
        <v>5.01</v>
      </c>
      <c r="I163" s="43">
        <v>30.09</v>
      </c>
      <c r="J163" s="43">
        <v>179.6</v>
      </c>
      <c r="K163" s="44" t="s">
        <v>76</v>
      </c>
      <c r="L163" s="43"/>
    </row>
    <row r="164" spans="1:14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  <c r="N164" s="2" t="s">
        <v>41</v>
      </c>
    </row>
    <row r="165" spans="1:14" ht="15" x14ac:dyDescent="0.25">
      <c r="A165" s="24"/>
      <c r="B165" s="17"/>
      <c r="C165" s="8"/>
      <c r="D165" s="18" t="s">
        <v>33</v>
      </c>
      <c r="E165" s="9"/>
      <c r="F165" s="19">
        <f>SUM(F158:F164)</f>
        <v>501.85</v>
      </c>
      <c r="G165" s="19">
        <v>18</v>
      </c>
      <c r="H165" s="19">
        <v>18</v>
      </c>
      <c r="I165" s="19">
        <v>89</v>
      </c>
      <c r="J165" s="19">
        <v>606</v>
      </c>
      <c r="K165" s="25"/>
      <c r="L165" s="19">
        <f t="shared" ref="L165" si="55">SUM(L158:L164)</f>
        <v>0</v>
      </c>
    </row>
    <row r="166" spans="1:14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4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4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4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4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4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4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4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4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4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" si="56">SUM(G166:G174)</f>
        <v>0</v>
      </c>
      <c r="H175" s="19">
        <v>25</v>
      </c>
      <c r="I175" s="19">
        <v>109</v>
      </c>
      <c r="J175" s="19">
        <f t="shared" ref="J175" si="57">SUM(J166:J174)</f>
        <v>0</v>
      </c>
      <c r="K175" s="25"/>
      <c r="L175" s="19">
        <f t="shared" ref="L175" si="58">SUM(L166:L174)</f>
        <v>0</v>
      </c>
    </row>
    <row r="176" spans="1:14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501.85</v>
      </c>
      <c r="G176" s="32">
        <f t="shared" ref="G176" si="59">G165+G175</f>
        <v>18</v>
      </c>
      <c r="H176" s="32">
        <f t="shared" ref="H176" si="60">H165+H175</f>
        <v>43</v>
      </c>
      <c r="I176" s="32">
        <f t="shared" ref="I176" si="61">I165+I175</f>
        <v>198</v>
      </c>
      <c r="J176" s="32">
        <f t="shared" ref="J176:L176" si="62">J165+J175</f>
        <v>606</v>
      </c>
      <c r="K176" s="32"/>
      <c r="L176" s="32">
        <f t="shared" si="62"/>
        <v>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199</v>
      </c>
      <c r="G177" s="40">
        <v>13.97</v>
      </c>
      <c r="H177" s="40">
        <v>10</v>
      </c>
      <c r="I177" s="40">
        <v>22.3</v>
      </c>
      <c r="J177" s="40">
        <v>281.89999999999998</v>
      </c>
      <c r="K177" s="41" t="s">
        <v>65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15</v>
      </c>
      <c r="J179" s="43">
        <v>60</v>
      </c>
      <c r="K179" s="44" t="s">
        <v>60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43.52</v>
      </c>
      <c r="G180" s="43">
        <v>3.34</v>
      </c>
      <c r="H180" s="43">
        <v>0.35</v>
      </c>
      <c r="I180" s="43">
        <v>21.65</v>
      </c>
      <c r="J180" s="43">
        <v>103.4</v>
      </c>
      <c r="K180" s="44" t="s">
        <v>66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40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39</v>
      </c>
      <c r="E183" s="42" t="s">
        <v>45</v>
      </c>
      <c r="F183" s="43">
        <v>58</v>
      </c>
      <c r="G183" s="43">
        <v>2.77</v>
      </c>
      <c r="H183" s="43">
        <v>9.2799999999999994</v>
      </c>
      <c r="I183" s="43">
        <v>24.7</v>
      </c>
      <c r="J183" s="43">
        <v>155</v>
      </c>
      <c r="K183" s="44" t="s">
        <v>67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501</v>
      </c>
      <c r="G184" s="19">
        <v>20</v>
      </c>
      <c r="H184" s="19">
        <v>20</v>
      </c>
      <c r="I184" s="19">
        <v>84</v>
      </c>
      <c r="J184" s="19">
        <v>600</v>
      </c>
      <c r="K184" s="25"/>
      <c r="L184" s="19">
        <f t="shared" ref="L184" si="63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.75" thickBot="1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39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v>25</v>
      </c>
      <c r="H194" s="19">
        <v>24</v>
      </c>
      <c r="I194" s="19">
        <f t="shared" ref="I194" si="64">SUM(I185:I193)</f>
        <v>0</v>
      </c>
      <c r="J194" s="19">
        <v>707</v>
      </c>
      <c r="K194" s="25"/>
      <c r="L194" s="19">
        <f t="shared" ref="L194" si="65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501</v>
      </c>
      <c r="G195" s="32">
        <f t="shared" ref="G195" si="66">G184+G194</f>
        <v>45</v>
      </c>
      <c r="H195" s="32">
        <f t="shared" ref="H195" si="67">H184+H194</f>
        <v>44</v>
      </c>
      <c r="I195" s="32">
        <f t="shared" ref="I195" si="68">I184+I194</f>
        <v>84</v>
      </c>
      <c r="J195" s="32">
        <f t="shared" ref="J195:L195" si="69">J184+J194</f>
        <v>1307</v>
      </c>
      <c r="K195" s="32"/>
      <c r="L195" s="32">
        <f t="shared" si="69"/>
        <v>0</v>
      </c>
    </row>
    <row r="196" spans="1:12" ht="13.5" thickBot="1" x14ac:dyDescent="0.25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501.803</v>
      </c>
      <c r="G196" s="34">
        <f t="shared" ref="G196:J196" si="70">(G24+G43+G62+G81+G100+G119+G138+G157+G176+G195)/(IF(G24=0,0,1)+IF(G43=0,0,1)+IF(G62=0,0,1)+IF(G81=0,0,1)+IF(G100=0,0,1)+IF(G119=0,0,1)+IF(G138=0,0,1)+IF(G157=0,0,1)+IF(G176=0,0,1)+IF(G195=0,0,1))</f>
        <v>39.299999999999997</v>
      </c>
      <c r="H196" s="34">
        <f t="shared" si="70"/>
        <v>33.700000000000003</v>
      </c>
      <c r="I196" s="34">
        <f t="shared" si="70"/>
        <v>134.4</v>
      </c>
      <c r="J196" s="34">
        <f t="shared" si="70"/>
        <v>711.4</v>
      </c>
      <c r="K196" s="34"/>
      <c r="L196" s="34" t="e">
        <f t="shared" ref="L196" si="71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2022-05-16T14:23:56Z</dcterms:created>
  <dcterms:modified xsi:type="dcterms:W3CDTF">2026-09-03T09:58:42Z</dcterms:modified>
</cp:coreProperties>
</file>